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1 год\2 Поселения\"/>
    </mc:Choice>
  </mc:AlternateContent>
  <bookViews>
    <workbookView xWindow="0" yWindow="-15" windowWidth="14505" windowHeight="12795"/>
  </bookViews>
  <sheets>
    <sheet name="Белоярский" sheetId="9" r:id="rId1"/>
  </sheets>
  <definedNames>
    <definedName name="_xlnm.Print_Area" localSheetId="0">Белоярский!$A$1:$F$37</definedName>
  </definedNames>
  <calcPr calcId="162913"/>
</workbook>
</file>

<file path=xl/calcChain.xml><?xml version="1.0" encoding="utf-8"?>
<calcChain xmlns="http://schemas.openxmlformats.org/spreadsheetml/2006/main">
  <c r="F30" i="9" l="1"/>
  <c r="F28" i="9"/>
  <c r="F10" i="9" l="1"/>
  <c r="F11" i="9"/>
  <c r="F12" i="9"/>
  <c r="F13" i="9"/>
  <c r="F14" i="9"/>
  <c r="F15" i="9"/>
  <c r="F16" i="9"/>
  <c r="F17" i="9"/>
  <c r="F18" i="9"/>
  <c r="F19" i="9"/>
  <c r="F20" i="9"/>
  <c r="F9" i="9"/>
  <c r="F35" i="9"/>
  <c r="F21" i="9" l="1"/>
  <c r="F23" i="9" s="1"/>
  <c r="F36" i="9" s="1"/>
</calcChain>
</file>

<file path=xl/sharedStrings.xml><?xml version="1.0" encoding="utf-8"?>
<sst xmlns="http://schemas.openxmlformats.org/spreadsheetml/2006/main" count="77" uniqueCount="66">
  <si>
    <t xml:space="preserve">Оценка эффективности </t>
  </si>
  <si>
    <t>(наименование муниципальной программы)</t>
  </si>
  <si>
    <t>(отчетный период)</t>
  </si>
  <si>
    <t>1. Оценка результативности муниципальной программы</t>
  </si>
  <si>
    <t>№ п/п</t>
  </si>
  <si>
    <t>Наименование целевых показателей</t>
  </si>
  <si>
    <t>Единица измерения</t>
  </si>
  <si>
    <t xml:space="preserve">Плановое значение показателя </t>
  </si>
  <si>
    <t>Фактическое значение показателя</t>
  </si>
  <si>
    <r>
      <t>Р</t>
    </r>
    <r>
      <rPr>
        <vertAlign val="subscript"/>
        <sz val="11"/>
        <color theme="1"/>
        <rFont val="Times New Roman"/>
        <family val="1"/>
        <charset val="204"/>
      </rPr>
      <t>n</t>
    </r>
  </si>
  <si>
    <t>Общее число  целевых показателей муниципальной программы  (N)</t>
  </si>
  <si>
    <r>
      <t xml:space="preserve">Индекс результативности муниципальной программы </t>
    </r>
    <r>
      <rPr>
        <sz val="12"/>
        <color theme="1"/>
        <rFont val="Times New Roman"/>
        <family val="1"/>
        <charset val="204"/>
      </rPr>
      <t>(I</t>
    </r>
    <r>
      <rPr>
        <vertAlign val="subscript"/>
        <sz val="12"/>
        <color theme="1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</si>
  <si>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t>2. Оценка эффективности расходования бюджетных средств</t>
  </si>
  <si>
    <t>Наименование показателя</t>
  </si>
  <si>
    <t>Объем бюджетных ассигнований (тыс.руб.)</t>
  </si>
  <si>
    <r>
      <t>Объем финансирования муниципальной программы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</si>
  <si>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ф</t>
    </r>
    <r>
      <rPr>
        <sz val="11"/>
        <color theme="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</si>
  <si>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color theme="1"/>
        <rFont val="Times New Roman"/>
        <family val="1"/>
        <charset val="204"/>
      </rPr>
      <t>V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2"/>
        <color theme="1"/>
        <rFont val="Times New Roman"/>
        <family val="1"/>
        <charset val="204"/>
      </rPr>
      <t>)</t>
    </r>
  </si>
  <si>
    <t>3.1.</t>
  </si>
  <si>
    <t>в том числе:</t>
  </si>
  <si>
    <t>по результатам проведения конкурсных процедур на закупку товаров (работ, услуг)</t>
  </si>
  <si>
    <t>3.2.</t>
  </si>
  <si>
    <t>в результате  исполнении мероприятий без финансирования за счет бюджетных средств</t>
  </si>
  <si>
    <t>3.3.</t>
  </si>
  <si>
    <t>3.4.</t>
  </si>
  <si>
    <t>объем финансирования заключенных муниципальных контрактов со сроками исполнения в плановом периоде</t>
  </si>
  <si>
    <t>3.5.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</si>
  <si>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</si>
  <si>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r>
      <t>Индекс затрат на реализацию муниципальной программы (</t>
    </r>
    <r>
      <rPr>
        <sz val="12"/>
        <color theme="1"/>
        <rFont val="Times New Roman"/>
        <family val="1"/>
        <charset val="204"/>
      </rPr>
      <t>I</t>
    </r>
    <r>
      <rPr>
        <vertAlign val="subscript"/>
        <sz val="12"/>
        <color theme="1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)</t>
    </r>
  </si>
  <si>
    <r>
      <t>Численное значение эффективности реализации муниципальной программы   (</t>
    </r>
    <r>
      <rPr>
        <sz val="12"/>
        <color theme="1"/>
        <rFont val="Times New Roman"/>
        <family val="1"/>
        <charset val="204"/>
      </rPr>
      <t>I</t>
    </r>
    <r>
      <rPr>
        <vertAlign val="subscript"/>
        <sz val="12"/>
        <color theme="1"/>
        <rFont val="Times New Roman"/>
        <family val="1"/>
        <charset val="204"/>
      </rPr>
      <t>э</t>
    </r>
    <r>
      <rPr>
        <sz val="11"/>
        <color theme="1"/>
        <rFont val="Times New Roman"/>
        <family val="1"/>
        <charset val="204"/>
      </rPr>
      <t>)</t>
    </r>
  </si>
  <si>
    <t>Качественная оценка эффективности муниципальной программы</t>
  </si>
  <si>
    <t>за 2021 год</t>
  </si>
  <si>
    <t>-</t>
  </si>
  <si>
    <r>
      <t xml:space="preserve">Итого   ( </t>
    </r>
    <r>
      <rPr>
        <sz val="12"/>
        <color theme="1"/>
        <rFont val="Times New Roman"/>
        <family val="1"/>
        <charset val="204"/>
      </rPr>
      <t>Σ (Рn))</t>
    </r>
  </si>
  <si>
    <t>в целях сохранения резервного фонда администрации Белоярского района</t>
  </si>
  <si>
    <t>Эффективная</t>
  </si>
  <si>
    <t>%</t>
  </si>
  <si>
    <t>ед.</t>
  </si>
  <si>
    <t>Муниципальная программа городского поселения Белоярский  «Реализация полномочий органов местного самоуправления городского поселения Белоярский на 2021-2023 годы»</t>
  </si>
  <si>
    <t>1.</t>
  </si>
  <si>
    <t>Обеспечение выполнения функций органов местного самоуправления городского поселения Белоярский</t>
  </si>
  <si>
    <t>2.</t>
  </si>
  <si>
    <t>Обеспечение исполнения переданного органам местного самоуправления городского поселения Белоярский  отдельного  государственного  полномочия в сфере обращения с твердыми коммунальными отходами</t>
  </si>
  <si>
    <t>3.</t>
  </si>
  <si>
    <t>Обеспечение исполнения переданных органам местного самоуправления  городского поселения Белоярский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</si>
  <si>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</si>
  <si>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>Доля муниципальных служащих администрации городского поселения Белоярский, прошедших  диспансеризацию</t>
  </si>
  <si>
    <t>5.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</si>
  <si>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</si>
  <si>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6.</t>
  </si>
  <si>
    <t>Обеспечение подготовки  документации,  необходимой для осуществления управления и распоряжения земельными участками на территории городского поселения Белоярский</t>
  </si>
  <si>
    <t>7.</t>
  </si>
  <si>
    <t>Исполнение расходных обязательств по предоставлению межбюджетных трансфертов из бюджета городского поселения</t>
  </si>
  <si>
    <t>8.</t>
  </si>
  <si>
    <t>9.</t>
  </si>
  <si>
    <t>Количество реализованных общественных инициатив с применением механизма инициативного бюджетирования</t>
  </si>
  <si>
    <t>10.</t>
  </si>
  <si>
    <t>11.</t>
  </si>
  <si>
    <t>Объем услуг по водоотведению, применяемый с целью  возмещения недополученных доходов за счет средств бюджета городского поселения</t>
  </si>
  <si>
    <t>тыс.куб.м</t>
  </si>
  <si>
    <t>12.</t>
  </si>
  <si>
    <t>Обеспечение исполнения полномочий городского поселения Белоярский</t>
  </si>
  <si>
    <t>Объем потребленной организациями коммунального комплекса электроэнергии, применяемый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</si>
  <si>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тыс. кВт/ч</t>
  </si>
  <si>
    <t>Объем потребленного организациями коммунального комплекса газа, применяемого с целью погашения кредиторской задолженности перед поставщиками энергоресурсов за счет средств бюджета Ханты-Мансийского автономного округа – Югры</t>
  </si>
  <si>
    <t>тыс.м3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</si>
</sst>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_-* #,##0.00_р_._-;\-* #,##0.00_р_._-;_-* &quot;-&quot;??_р_._-;_-@_-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wrapText="1"/>
    </xf>
    <xf numFmtId="0" fontId="8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166" fontId="9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2" xfId="2"/>
    <cellStyle name="Обычный 2 2" xfId="5"/>
    <cellStyle name="Обычный 2 2 2" xfId="6"/>
    <cellStyle name="Обычный 2 3" xfId="1"/>
    <cellStyle name="Обычный 2 4" xfId="4"/>
    <cellStyle name="Обычный 3" xfId="3"/>
    <cellStyle name="Обычный 3 2" xfId="7"/>
    <cellStyle name="Обычный 5" xfId="9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1"/>
  <sheetViews>
    <sheetView tabSelected="1" view="pageBreakPreview" topLeftCell="A31" zoomScale="80" zoomScaleNormal="100" zoomScaleSheetLayoutView="80" workbookViewId="0">
      <selection activeCell="A38" sqref="A38:F38"/>
    </sheetView>
  </sheetViews>
  <sheetFormatPr defaultRowHeight="15" x14ac:dyDescent="0.25"/>
  <cols>
    <col min="1" max="1" width="5.28515625" style="4" customWidth="1"/>
    <col min="2" max="2" width="44.42578125" style="4" customWidth="1"/>
    <col min="3" max="3" width="11.42578125" style="4" customWidth="1"/>
    <col min="4" max="4" width="13.5703125" style="4" customWidth="1"/>
    <col min="5" max="5" width="13.42578125" style="4" customWidth="1"/>
    <col min="6" max="6" width="29" style="4" customWidth="1"/>
    <col min="7" max="16384" width="9.140625" style="4"/>
  </cols>
  <sheetData>
    <row r="2" spans="1:6" ht="15.75" x14ac:dyDescent="0.25">
      <c r="A2" s="33" t="s">
        <v>0</v>
      </c>
      <c r="B2" s="33"/>
      <c r="C2" s="33"/>
      <c r="D2" s="33"/>
      <c r="E2" s="33"/>
      <c r="F2" s="33"/>
    </row>
    <row r="3" spans="1:6" s="14" customFormat="1" ht="40.5" customHeight="1" x14ac:dyDescent="0.25">
      <c r="A3" s="34" t="s">
        <v>38</v>
      </c>
      <c r="B3" s="34"/>
      <c r="C3" s="34"/>
      <c r="D3" s="34"/>
      <c r="E3" s="34"/>
      <c r="F3" s="34"/>
    </row>
    <row r="4" spans="1:6" ht="15.75" customHeight="1" x14ac:dyDescent="0.25">
      <c r="A4" s="35" t="s">
        <v>1</v>
      </c>
      <c r="B4" s="35"/>
      <c r="C4" s="35"/>
      <c r="D4" s="35"/>
      <c r="E4" s="35"/>
      <c r="F4" s="35"/>
    </row>
    <row r="5" spans="1:6" ht="15.75" x14ac:dyDescent="0.25">
      <c r="A5" s="36" t="s">
        <v>31</v>
      </c>
      <c r="B5" s="36"/>
      <c r="C5" s="36"/>
      <c r="D5" s="36"/>
      <c r="E5" s="36"/>
      <c r="F5" s="36"/>
    </row>
    <row r="6" spans="1:6" ht="18.75" x14ac:dyDescent="0.25">
      <c r="A6" s="37" t="s">
        <v>2</v>
      </c>
      <c r="B6" s="37"/>
      <c r="C6" s="37"/>
      <c r="D6" s="37"/>
      <c r="E6" s="37"/>
      <c r="F6" s="37"/>
    </row>
    <row r="7" spans="1:6" ht="20.25" customHeight="1" x14ac:dyDescent="0.25">
      <c r="A7" s="31" t="s">
        <v>3</v>
      </c>
      <c r="B7" s="31"/>
      <c r="C7" s="31"/>
      <c r="D7" s="31"/>
      <c r="E7" s="31"/>
      <c r="F7" s="31"/>
    </row>
    <row r="8" spans="1:6" ht="45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</row>
    <row r="9" spans="1:6" ht="44.25" customHeight="1" x14ac:dyDescent="0.25">
      <c r="A9" s="21" t="s">
        <v>39</v>
      </c>
      <c r="B9" s="17" t="s">
        <v>40</v>
      </c>
      <c r="C9" s="19" t="s">
        <v>36</v>
      </c>
      <c r="D9" s="15">
        <v>100</v>
      </c>
      <c r="E9" s="15">
        <v>100</v>
      </c>
      <c r="F9" s="5">
        <f>E9/D9</f>
        <v>1</v>
      </c>
    </row>
    <row r="10" spans="1:6" ht="58.5" customHeight="1" x14ac:dyDescent="0.25">
      <c r="A10" s="21" t="s">
        <v>41</v>
      </c>
      <c r="B10" s="17" t="s">
        <v>42</v>
      </c>
      <c r="C10" s="19" t="s">
        <v>36</v>
      </c>
      <c r="D10" s="15">
        <v>100</v>
      </c>
      <c r="E10" s="15">
        <v>100</v>
      </c>
      <c r="F10" s="5">
        <f t="shared" ref="F10:F20" si="0">E10/D10</f>
        <v>1</v>
      </c>
    </row>
    <row r="11" spans="1:6" ht="81" x14ac:dyDescent="0.25">
      <c r="A11" s="21" t="s">
        <v>43</v>
      </c>
      <c r="B11" s="17" t="s">
        <v>44</v>
      </c>
      <c r="C11" s="19" t="s">
        <v>36</v>
      </c>
      <c r="D11" s="15">
        <v>100</v>
      </c>
      <c r="E11" s="15">
        <v>100</v>
      </c>
      <c r="F11" s="5">
        <f t="shared" si="0"/>
        <v>1</v>
      </c>
    </row>
    <row r="12" spans="1:6" ht="40.5" x14ac:dyDescent="0.25">
      <c r="A12" s="21" t="s">
        <v>45</v>
      </c>
      <c r="B12" s="17" t="s">
        <v>46</v>
      </c>
      <c r="C12" s="19" t="s">
        <v>36</v>
      </c>
      <c r="D12" s="15">
        <v>100</v>
      </c>
      <c r="E12" s="16">
        <v>100</v>
      </c>
      <c r="F12" s="5">
        <f t="shared" si="0"/>
        <v>1</v>
      </c>
    </row>
    <row r="13" spans="1:6" ht="54" x14ac:dyDescent="0.25">
      <c r="A13" s="21" t="s">
        <v>47</v>
      </c>
      <c r="B13" s="17" t="s">
        <v>48</v>
      </c>
      <c r="C13" s="19" t="s">
        <v>36</v>
      </c>
      <c r="D13" s="15">
        <v>100</v>
      </c>
      <c r="E13" s="16">
        <v>100</v>
      </c>
      <c r="F13" s="5">
        <f t="shared" si="0"/>
        <v>1</v>
      </c>
    </row>
    <row r="14" spans="1:6" ht="54" x14ac:dyDescent="0.25">
      <c r="A14" s="21" t="s">
        <v>49</v>
      </c>
      <c r="B14" s="17" t="s">
        <v>50</v>
      </c>
      <c r="C14" s="19" t="s">
        <v>36</v>
      </c>
      <c r="D14" s="15">
        <v>100</v>
      </c>
      <c r="E14" s="16">
        <v>100</v>
      </c>
      <c r="F14" s="5">
        <f t="shared" si="0"/>
        <v>1</v>
      </c>
    </row>
    <row r="15" spans="1:6" ht="40.5" x14ac:dyDescent="0.25">
      <c r="A15" s="21" t="s">
        <v>51</v>
      </c>
      <c r="B15" s="17" t="s">
        <v>52</v>
      </c>
      <c r="C15" s="19" t="s">
        <v>36</v>
      </c>
      <c r="D15" s="15">
        <v>100</v>
      </c>
      <c r="E15" s="15">
        <v>100</v>
      </c>
      <c r="F15" s="5">
        <f t="shared" si="0"/>
        <v>1</v>
      </c>
    </row>
    <row r="16" spans="1:6" ht="40.5" x14ac:dyDescent="0.25">
      <c r="A16" s="21" t="s">
        <v>53</v>
      </c>
      <c r="B16" s="17" t="s">
        <v>55</v>
      </c>
      <c r="C16" s="19" t="s">
        <v>37</v>
      </c>
      <c r="D16" s="15">
        <v>1</v>
      </c>
      <c r="E16" s="15">
        <v>1</v>
      </c>
      <c r="F16" s="5">
        <f t="shared" si="0"/>
        <v>1</v>
      </c>
    </row>
    <row r="17" spans="1:6" ht="40.5" x14ac:dyDescent="0.25">
      <c r="A17" s="15" t="s">
        <v>54</v>
      </c>
      <c r="B17" s="17" t="s">
        <v>58</v>
      </c>
      <c r="C17" s="15" t="s">
        <v>59</v>
      </c>
      <c r="D17" s="15">
        <v>555.6</v>
      </c>
      <c r="E17" s="25">
        <v>516.9</v>
      </c>
      <c r="F17" s="23">
        <f t="shared" si="0"/>
        <v>0.93034557235421156</v>
      </c>
    </row>
    <row r="18" spans="1:6" ht="27" x14ac:dyDescent="0.25">
      <c r="A18" s="15" t="s">
        <v>56</v>
      </c>
      <c r="B18" s="17" t="s">
        <v>61</v>
      </c>
      <c r="C18" s="19" t="s">
        <v>36</v>
      </c>
      <c r="D18" s="15">
        <v>100</v>
      </c>
      <c r="E18" s="20">
        <v>100</v>
      </c>
      <c r="F18" s="5">
        <f t="shared" si="0"/>
        <v>1</v>
      </c>
    </row>
    <row r="19" spans="1:6" ht="81" x14ac:dyDescent="0.25">
      <c r="A19" s="15" t="s">
        <v>57</v>
      </c>
      <c r="B19" s="17" t="s">
        <v>62</v>
      </c>
      <c r="C19" s="18" t="s">
        <v>63</v>
      </c>
      <c r="D19" s="22">
        <v>3148.6</v>
      </c>
      <c r="E19" s="22">
        <v>3148.6</v>
      </c>
      <c r="F19" s="5">
        <f t="shared" si="0"/>
        <v>1</v>
      </c>
    </row>
    <row r="20" spans="1:6" ht="83.25" customHeight="1" x14ac:dyDescent="0.25">
      <c r="A20" s="15" t="s">
        <v>60</v>
      </c>
      <c r="B20" s="17" t="s">
        <v>64</v>
      </c>
      <c r="C20" s="15" t="s">
        <v>65</v>
      </c>
      <c r="D20" s="22">
        <v>8413.7000000000007</v>
      </c>
      <c r="E20" s="22">
        <v>8413.7000000000007</v>
      </c>
      <c r="F20" s="5">
        <f t="shared" si="0"/>
        <v>1</v>
      </c>
    </row>
    <row r="21" spans="1:6" ht="20.25" customHeight="1" x14ac:dyDescent="0.25">
      <c r="A21" s="28" t="s">
        <v>33</v>
      </c>
      <c r="B21" s="28"/>
      <c r="C21" s="28"/>
      <c r="D21" s="28"/>
      <c r="E21" s="28"/>
      <c r="F21" s="6">
        <f>SUM(F9:F20)</f>
        <v>11.930345572354211</v>
      </c>
    </row>
    <row r="22" spans="1:6" ht="30" customHeight="1" x14ac:dyDescent="0.25">
      <c r="A22" s="28" t="s">
        <v>10</v>
      </c>
      <c r="B22" s="28"/>
      <c r="C22" s="28"/>
      <c r="D22" s="28"/>
      <c r="E22" s="28"/>
      <c r="F22" s="5">
        <v>12</v>
      </c>
    </row>
    <row r="23" spans="1:6" ht="18.75" customHeight="1" x14ac:dyDescent="0.25">
      <c r="A23" s="28" t="s">
        <v>11</v>
      </c>
      <c r="B23" s="28"/>
      <c r="C23" s="28"/>
      <c r="D23" s="28"/>
      <c r="E23" s="28"/>
      <c r="F23" s="7">
        <f>F21/F22</f>
        <v>0.99419546436285089</v>
      </c>
    </row>
    <row r="24" spans="1:6" ht="15.75" customHeight="1" x14ac:dyDescent="0.25">
      <c r="A24" s="31" t="s">
        <v>12</v>
      </c>
      <c r="B24" s="31"/>
      <c r="C24" s="31"/>
      <c r="D24" s="31"/>
      <c r="E24" s="31"/>
      <c r="F24" s="31"/>
    </row>
    <row r="25" spans="1:6" ht="45" customHeight="1" x14ac:dyDescent="0.25">
      <c r="A25" s="5" t="s">
        <v>4</v>
      </c>
      <c r="B25" s="28" t="s">
        <v>13</v>
      </c>
      <c r="C25" s="28"/>
      <c r="D25" s="28"/>
      <c r="E25" s="28"/>
      <c r="F25" s="5" t="s">
        <v>14</v>
      </c>
    </row>
    <row r="26" spans="1:6" ht="33.75" customHeight="1" x14ac:dyDescent="0.25">
      <c r="A26" s="8">
        <v>1</v>
      </c>
      <c r="B26" s="27" t="s">
        <v>15</v>
      </c>
      <c r="C26" s="27"/>
      <c r="D26" s="27"/>
      <c r="E26" s="27"/>
      <c r="F26" s="9">
        <v>256177.3</v>
      </c>
    </row>
    <row r="27" spans="1:6" ht="18.75" customHeight="1" x14ac:dyDescent="0.25">
      <c r="A27" s="8">
        <v>2</v>
      </c>
      <c r="B27" s="27" t="s">
        <v>16</v>
      </c>
      <c r="C27" s="27"/>
      <c r="D27" s="27"/>
      <c r="E27" s="27"/>
      <c r="F27" s="9">
        <v>252845.6</v>
      </c>
    </row>
    <row r="28" spans="1:6" ht="33.75" customHeight="1" x14ac:dyDescent="0.25">
      <c r="A28" s="10">
        <v>3</v>
      </c>
      <c r="B28" s="27" t="s">
        <v>17</v>
      </c>
      <c r="C28" s="27"/>
      <c r="D28" s="27"/>
      <c r="E28" s="27"/>
      <c r="F28" s="9">
        <f>F26-F27</f>
        <v>3331.6999999999825</v>
      </c>
    </row>
    <row r="29" spans="1:6" ht="15" customHeight="1" x14ac:dyDescent="0.25">
      <c r="A29" s="10" t="s">
        <v>18</v>
      </c>
      <c r="B29" s="11" t="s">
        <v>19</v>
      </c>
      <c r="C29" s="11"/>
      <c r="D29" s="11"/>
      <c r="E29" s="11"/>
      <c r="F29" s="9"/>
    </row>
    <row r="30" spans="1:6" ht="28.5" customHeight="1" x14ac:dyDescent="0.25">
      <c r="A30" s="10"/>
      <c r="B30" s="27" t="s">
        <v>20</v>
      </c>
      <c r="C30" s="27"/>
      <c r="D30" s="27"/>
      <c r="E30" s="27"/>
      <c r="F30" s="26">
        <f>885.5+0.4+221+56.7+2168.1</f>
        <v>3331.7</v>
      </c>
    </row>
    <row r="31" spans="1:6" ht="37.5" customHeight="1" x14ac:dyDescent="0.25">
      <c r="A31" s="10" t="s">
        <v>21</v>
      </c>
      <c r="B31" s="27" t="s">
        <v>22</v>
      </c>
      <c r="C31" s="27"/>
      <c r="D31" s="27"/>
      <c r="E31" s="27"/>
      <c r="F31" s="9" t="s">
        <v>32</v>
      </c>
    </row>
    <row r="32" spans="1:6" ht="39.75" customHeight="1" x14ac:dyDescent="0.25">
      <c r="A32" s="10" t="s">
        <v>23</v>
      </c>
      <c r="B32" s="32" t="s">
        <v>34</v>
      </c>
      <c r="C32" s="32"/>
      <c r="D32" s="32"/>
      <c r="E32" s="32"/>
      <c r="F32" s="9" t="s">
        <v>32</v>
      </c>
    </row>
    <row r="33" spans="1:6" ht="45" customHeight="1" x14ac:dyDescent="0.25">
      <c r="A33" s="10" t="s">
        <v>24</v>
      </c>
      <c r="B33" s="27" t="s">
        <v>25</v>
      </c>
      <c r="C33" s="27"/>
      <c r="D33" s="27"/>
      <c r="E33" s="27"/>
      <c r="F33" s="9" t="s">
        <v>32</v>
      </c>
    </row>
    <row r="34" spans="1:6" ht="54" customHeight="1" x14ac:dyDescent="0.25">
      <c r="A34" s="10" t="s">
        <v>26</v>
      </c>
      <c r="B34" s="27" t="s">
        <v>27</v>
      </c>
      <c r="C34" s="27"/>
      <c r="D34" s="27"/>
      <c r="E34" s="27"/>
      <c r="F34" s="9" t="s">
        <v>32</v>
      </c>
    </row>
    <row r="35" spans="1:6" ht="33.75" customHeight="1" x14ac:dyDescent="0.25">
      <c r="A35" s="28" t="s">
        <v>28</v>
      </c>
      <c r="B35" s="28"/>
      <c r="C35" s="28"/>
      <c r="D35" s="28"/>
      <c r="E35" s="28"/>
      <c r="F35" s="24">
        <f>F27/(F26-F28)</f>
        <v>1</v>
      </c>
    </row>
    <row r="36" spans="1:6" ht="33.75" customHeight="1" x14ac:dyDescent="0.25">
      <c r="A36" s="28" t="s">
        <v>29</v>
      </c>
      <c r="B36" s="28"/>
      <c r="C36" s="28"/>
      <c r="D36" s="28"/>
      <c r="E36" s="28"/>
      <c r="F36" s="12">
        <f>0.6*F23+0.4*F35</f>
        <v>0.99651727861771056</v>
      </c>
    </row>
    <row r="37" spans="1:6" ht="30" customHeight="1" x14ac:dyDescent="0.25">
      <c r="A37" s="28" t="s">
        <v>30</v>
      </c>
      <c r="B37" s="28"/>
      <c r="C37" s="28"/>
      <c r="D37" s="28"/>
      <c r="E37" s="28"/>
      <c r="F37" s="13" t="s">
        <v>35</v>
      </c>
    </row>
    <row r="38" spans="1:6" ht="245.25" customHeight="1" x14ac:dyDescent="0.25">
      <c r="A38" s="29"/>
      <c r="B38" s="30"/>
      <c r="C38" s="30"/>
      <c r="D38" s="30"/>
      <c r="E38" s="30"/>
      <c r="F38" s="30"/>
    </row>
    <row r="41" spans="1:6" s="1" customFormat="1" x14ac:dyDescent="0.25">
      <c r="B41" s="3"/>
      <c r="C41" s="2"/>
      <c r="D41" s="2"/>
      <c r="E41" s="2"/>
      <c r="F41" s="2"/>
    </row>
  </sheetData>
  <mergeCells count="23">
    <mergeCell ref="A7:F7"/>
    <mergeCell ref="A2:F2"/>
    <mergeCell ref="A3:F3"/>
    <mergeCell ref="A4:F4"/>
    <mergeCell ref="A5:F5"/>
    <mergeCell ref="A6:F6"/>
    <mergeCell ref="B33:E33"/>
    <mergeCell ref="A21:E21"/>
    <mergeCell ref="A22:E22"/>
    <mergeCell ref="A23:E23"/>
    <mergeCell ref="A24:F24"/>
    <mergeCell ref="B25:E25"/>
    <mergeCell ref="B26:E26"/>
    <mergeCell ref="B27:E27"/>
    <mergeCell ref="B28:E28"/>
    <mergeCell ref="B30:E30"/>
    <mergeCell ref="B31:E31"/>
    <mergeCell ref="B32:E32"/>
    <mergeCell ref="B34:E34"/>
    <mergeCell ref="A35:E35"/>
    <mergeCell ref="A36:E36"/>
    <mergeCell ref="A37:E37"/>
    <mergeCell ref="A38:F38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Белоярский</vt:lpstr>
      <vt:lpstr>Белоярский!Область_печати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RePack by Diakov</cp:lastModifiedBy>
  <cp:lastPrinted>2022-03-14T04:23:30Z</cp:lastPrinted>
  <dcterms:created xsi:type="dcterms:W3CDTF">2022-02-15T06:30:09Z</dcterms:created>
  <dcterms:modified xsi:type="dcterms:W3CDTF">2022-05-23T04:46:46Z</dcterms:modified>
</cp:coreProperties>
</file>